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zivatel\Desktop\MŠ\rozpočet MŠ\rozpočet\"/>
    </mc:Choice>
  </mc:AlternateContent>
  <xr:revisionPtr revIDLastSave="0" documentId="13_ncr:1_{198639BA-74B1-487B-8E91-A1C35B797FC5}" xr6:coauthVersionLast="47" xr6:coauthVersionMax="47" xr10:uidLastSave="{00000000-0000-0000-0000-000000000000}"/>
  <bookViews>
    <workbookView xWindow="-120" yWindow="-120" windowWidth="29040" windowHeight="15720" xr2:uid="{ABBD13CC-1509-4FCF-84B0-968366CD371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2" i="1" l="1"/>
  <c r="C22" i="1" s="1"/>
  <c r="B21" i="1"/>
  <c r="B23" i="1" s="1"/>
  <c r="C20" i="1"/>
  <c r="B16" i="1"/>
  <c r="C15" i="1"/>
  <c r="C12" i="1"/>
  <c r="B12" i="1"/>
  <c r="C11" i="1"/>
  <c r="B11" i="1"/>
  <c r="C10" i="1"/>
  <c r="C21" i="1" l="1"/>
  <c r="C23" i="1" s="1"/>
  <c r="C13" i="1"/>
  <c r="C16" i="1" s="1"/>
</calcChain>
</file>

<file path=xl/sharedStrings.xml><?xml version="1.0" encoding="utf-8"?>
<sst xmlns="http://schemas.openxmlformats.org/spreadsheetml/2006/main" count="25" uniqueCount="21">
  <si>
    <t>Střednědobý výhled rozpočtu - návrh</t>
  </si>
  <si>
    <t>Mateřská škola Hrubá Vrbka, okres Hodonín, příspěvková organizace</t>
  </si>
  <si>
    <t>rok 2027- 2028</t>
  </si>
  <si>
    <t>Náklady - text</t>
  </si>
  <si>
    <t xml:space="preserve"> rok</t>
  </si>
  <si>
    <t>Hlavní činnost</t>
  </si>
  <si>
    <t>Spotřeba materiálu, ONIV</t>
  </si>
  <si>
    <t>Spotřeba energie</t>
  </si>
  <si>
    <t>Mzdové náklady - ped, neped, DPP</t>
  </si>
  <si>
    <t>Zákonné odvody - SP, ZP, FKSP</t>
  </si>
  <si>
    <t>Odpisy</t>
  </si>
  <si>
    <t>Ostatní náklady, služby</t>
  </si>
  <si>
    <t>CELKEM</t>
  </si>
  <si>
    <t>Výnosy - text</t>
  </si>
  <si>
    <t>Vlastní výnosy</t>
  </si>
  <si>
    <t>Neinvestiční příspěvky a dotace - ÚSC - provoz, mzdy - neped, ONIV</t>
  </si>
  <si>
    <t>Neinvestiční příspěvky a dotace - MŠMT</t>
  </si>
  <si>
    <t>V Hrubé Vrbce dne: 28.11.2025</t>
  </si>
  <si>
    <t>vyvěšeno: 28.11.2025</t>
  </si>
  <si>
    <t>sňato:</t>
  </si>
  <si>
    <t xml:space="preserve">schváleno: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</si>
</sst>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;[Red]#,##0.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0" borderId="2" xfId="0" applyFont="1" applyBorder="1"/>
    <xf numFmtId="4" fontId="6" fillId="0" borderId="2" xfId="0" applyNumberFormat="1" applyFont="1" applyBorder="1"/>
    <xf numFmtId="0" fontId="2" fillId="2" borderId="2" xfId="0" applyFont="1" applyFill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164" fontId="6" fillId="0" borderId="2" xfId="1" applyNumberFormat="1" applyFont="1" applyBorder="1"/>
  </cellXfs>
  <cellStyles count="2">
    <cellStyle name="Čárka" xfId="1" builtinId="3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F85B3-204C-4B6D-B34F-CADA94B5FF05}">
  <dimension ref="A1:C29"/>
  <sheetViews>
    <sheetView tabSelected="1" workbookViewId="0">
      <selection activeCell="B31" sqref="B31"/>
    </sheetView>
  </sheetViews>
  <sheetFormatPr defaultRowHeight="15" x14ac:dyDescent="0.25"/>
  <cols>
    <col min="1" max="1" width="51.85546875" customWidth="1"/>
    <col min="2" max="2" width="21.42578125" customWidth="1"/>
    <col min="3" max="3" width="20.85546875" customWidth="1"/>
  </cols>
  <sheetData>
    <row r="1" spans="1:3" x14ac:dyDescent="0.25">
      <c r="A1" s="1"/>
      <c r="B1" s="1"/>
      <c r="C1" s="1"/>
    </row>
    <row r="2" spans="1:3" ht="21" x14ac:dyDescent="0.35">
      <c r="A2" s="2" t="s">
        <v>0</v>
      </c>
      <c r="B2" s="2"/>
      <c r="C2" s="2"/>
    </row>
    <row r="3" spans="1:3" ht="21" x14ac:dyDescent="0.25">
      <c r="A3" s="3" t="s">
        <v>1</v>
      </c>
      <c r="B3" s="3"/>
      <c r="C3" s="3"/>
    </row>
    <row r="4" spans="1:3" x14ac:dyDescent="0.25">
      <c r="A4" s="4" t="s">
        <v>2</v>
      </c>
      <c r="B4" s="4"/>
      <c r="C4" s="4"/>
    </row>
    <row r="5" spans="1:3" x14ac:dyDescent="0.25">
      <c r="A5" s="5"/>
    </row>
    <row r="6" spans="1:3" x14ac:dyDescent="0.25">
      <c r="A6" s="6" t="s">
        <v>3</v>
      </c>
      <c r="B6" s="7" t="s">
        <v>4</v>
      </c>
      <c r="C6" s="7"/>
    </row>
    <row r="7" spans="1:3" x14ac:dyDescent="0.25">
      <c r="A7" s="8"/>
      <c r="B7" s="9">
        <v>2027</v>
      </c>
      <c r="C7" s="9">
        <v>2028</v>
      </c>
    </row>
    <row r="8" spans="1:3" x14ac:dyDescent="0.25">
      <c r="A8" s="8"/>
      <c r="B8" s="10" t="s">
        <v>5</v>
      </c>
      <c r="C8" s="10" t="s">
        <v>5</v>
      </c>
    </row>
    <row r="9" spans="1:3" ht="14.25" customHeight="1" x14ac:dyDescent="0.25">
      <c r="A9" s="11"/>
      <c r="B9" s="12"/>
      <c r="C9" s="12"/>
    </row>
    <row r="10" spans="1:3" x14ac:dyDescent="0.25">
      <c r="A10" s="13" t="s">
        <v>6</v>
      </c>
      <c r="B10" s="14">
        <v>441000</v>
      </c>
      <c r="C10" s="14">
        <f>B10+(B10*0.03)-30</f>
        <v>454200</v>
      </c>
    </row>
    <row r="11" spans="1:3" x14ac:dyDescent="0.25">
      <c r="A11" s="13" t="s">
        <v>7</v>
      </c>
      <c r="B11" s="14">
        <f>222800+29956-56</f>
        <v>252700</v>
      </c>
      <c r="C11" s="14">
        <f>B11+(B11*0.03)+19</f>
        <v>260300</v>
      </c>
    </row>
    <row r="12" spans="1:3" x14ac:dyDescent="0.25">
      <c r="A12" s="13" t="s">
        <v>8</v>
      </c>
      <c r="B12" s="14">
        <f>3559000+(3559000*0.03)-70</f>
        <v>3665700</v>
      </c>
      <c r="C12" s="14">
        <f>B12+(B12*0.04)-28</f>
        <v>3812300</v>
      </c>
    </row>
    <row r="13" spans="1:3" x14ac:dyDescent="0.25">
      <c r="A13" s="13" t="s">
        <v>9</v>
      </c>
      <c r="B13" s="14">
        <v>1275700</v>
      </c>
      <c r="C13" s="14">
        <f>(C12*0.348)+19.6</f>
        <v>1326700</v>
      </c>
    </row>
    <row r="14" spans="1:3" x14ac:dyDescent="0.25">
      <c r="A14" s="13" t="s">
        <v>10</v>
      </c>
      <c r="B14" s="14">
        <v>127956</v>
      </c>
      <c r="C14" s="14">
        <v>127956</v>
      </c>
    </row>
    <row r="15" spans="1:3" x14ac:dyDescent="0.25">
      <c r="A15" s="13" t="s">
        <v>11</v>
      </c>
      <c r="B15" s="14">
        <v>188800</v>
      </c>
      <c r="C15" s="14">
        <f>B15+(B15*0.03)+36</f>
        <v>194500</v>
      </c>
    </row>
    <row r="16" spans="1:3" ht="19.5" customHeight="1" x14ac:dyDescent="0.25">
      <c r="A16" s="15" t="s">
        <v>12</v>
      </c>
      <c r="B16" s="16">
        <f>SUM(B10:B15)</f>
        <v>5951856</v>
      </c>
      <c r="C16" s="16">
        <f>SUM(C10:C15)</f>
        <v>6175956</v>
      </c>
    </row>
    <row r="18" spans="1:3" x14ac:dyDescent="0.25">
      <c r="A18" s="7" t="s">
        <v>13</v>
      </c>
      <c r="B18" s="10" t="s">
        <v>5</v>
      </c>
      <c r="C18" s="10" t="s">
        <v>5</v>
      </c>
    </row>
    <row r="19" spans="1:3" ht="23.25" customHeight="1" x14ac:dyDescent="0.25">
      <c r="A19" s="7"/>
      <c r="B19" s="12"/>
      <c r="C19" s="12"/>
    </row>
    <row r="20" spans="1:3" x14ac:dyDescent="0.25">
      <c r="A20" s="17" t="s">
        <v>14</v>
      </c>
      <c r="B20" s="14">
        <v>561700</v>
      </c>
      <c r="C20" s="14">
        <f>B20+(B20*0.03)-51</f>
        <v>578500</v>
      </c>
    </row>
    <row r="21" spans="1:3" x14ac:dyDescent="0.25">
      <c r="A21" s="13" t="s">
        <v>15</v>
      </c>
      <c r="B21" s="14">
        <f>435952+1441000-96</f>
        <v>1876856</v>
      </c>
      <c r="C21" s="14">
        <f>B21+(B21*0.03)+10494.32</f>
        <v>1943656</v>
      </c>
    </row>
    <row r="22" spans="1:3" x14ac:dyDescent="0.25">
      <c r="A22" s="13" t="s">
        <v>16</v>
      </c>
      <c r="B22" s="18">
        <f>3411000+(3411000*0.03)-30</f>
        <v>3513300</v>
      </c>
      <c r="C22" s="14">
        <f>B22+(B22*0.04)-32</f>
        <v>3653800</v>
      </c>
    </row>
    <row r="23" spans="1:3" ht="19.5" customHeight="1" x14ac:dyDescent="0.25">
      <c r="A23" s="15" t="s">
        <v>12</v>
      </c>
      <c r="B23" s="16">
        <f t="shared" ref="B23:C23" si="0">SUM(B20:B22)</f>
        <v>5951856</v>
      </c>
      <c r="C23" s="16">
        <f t="shared" si="0"/>
        <v>6175956</v>
      </c>
    </row>
    <row r="25" spans="1:3" x14ac:dyDescent="0.25">
      <c r="A25" t="s">
        <v>17</v>
      </c>
    </row>
    <row r="27" spans="1:3" x14ac:dyDescent="0.25">
      <c r="A27" t="s">
        <v>18</v>
      </c>
    </row>
    <row r="28" spans="1:3" x14ac:dyDescent="0.25">
      <c r="A28" t="s">
        <v>19</v>
      </c>
    </row>
    <row r="29" spans="1:3" x14ac:dyDescent="0.25">
      <c r="A29" t="s">
        <v>20</v>
      </c>
    </row>
  </sheetData>
  <mergeCells count="11">
    <mergeCell ref="A18:A19"/>
    <mergeCell ref="B18:B19"/>
    <mergeCell ref="C18:C19"/>
    <mergeCell ref="A1:C1"/>
    <mergeCell ref="A2:C2"/>
    <mergeCell ref="A3:C3"/>
    <mergeCell ref="A4:C4"/>
    <mergeCell ref="A6:A9"/>
    <mergeCell ref="B6:C6"/>
    <mergeCell ref="B8:B9"/>
    <mergeCell ref="C8:C9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2025-12-03T12:58:39Z</dcterms:created>
  <dcterms:modified xsi:type="dcterms:W3CDTF">2025-12-03T13:00:28Z</dcterms:modified>
</cp:coreProperties>
</file>